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\Desktop\"/>
    </mc:Choice>
  </mc:AlternateContent>
  <xr:revisionPtr revIDLastSave="0" documentId="13_ncr:1_{E1B97896-454A-4325-AA8B-BDF3DA0CAACF}" xr6:coauthVersionLast="44" xr6:coauthVersionMax="44" xr10:uidLastSave="{00000000-0000-0000-0000-000000000000}"/>
  <bookViews>
    <workbookView xWindow="-120" yWindow="-120" windowWidth="29040" windowHeight="15840" xr2:uid="{9F716B0D-0C23-45EC-B856-933AD432E963}"/>
  </bookViews>
  <sheets>
    <sheet name="Instructions" sheetId="3" r:id="rId1"/>
    <sheet name="1er Tour" sheetId="1" r:id="rId2"/>
    <sheet name="2nd TOUR" sheetId="7" r:id="rId3"/>
    <sheet name="Synthèse audit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D4" i="6"/>
  <c r="D9" i="6"/>
  <c r="D10" i="6"/>
  <c r="D11" i="6"/>
  <c r="D12" i="6"/>
  <c r="D13" i="6"/>
  <c r="D14" i="6"/>
  <c r="D15" i="6"/>
  <c r="J4" i="6"/>
  <c r="J9" i="6"/>
  <c r="I14" i="6"/>
  <c r="J14" i="6" s="1"/>
  <c r="I15" i="6"/>
  <c r="J15" i="6" s="1"/>
  <c r="G4" i="6"/>
  <c r="H4" i="6"/>
  <c r="G8" i="6"/>
  <c r="H8" i="6" s="1"/>
  <c r="H9" i="6"/>
  <c r="G14" i="6"/>
  <c r="H14" i="6" s="1"/>
  <c r="G15" i="6"/>
  <c r="H15" i="6" s="1"/>
  <c r="F4" i="6"/>
  <c r="F9" i="6"/>
  <c r="Q2" i="1"/>
  <c r="E11" i="6"/>
  <c r="F11" i="6" s="1"/>
  <c r="O14" i="7"/>
  <c r="N14" i="7"/>
  <c r="P14" i="7" s="1"/>
  <c r="O13" i="7"/>
  <c r="Q13" i="7" s="1"/>
  <c r="N13" i="7"/>
  <c r="P13" i="7" s="1"/>
  <c r="O12" i="7"/>
  <c r="I13" i="6" s="1"/>
  <c r="J13" i="6" s="1"/>
  <c r="N12" i="7"/>
  <c r="P12" i="7" s="1"/>
  <c r="O11" i="7"/>
  <c r="I12" i="6" s="1"/>
  <c r="J12" i="6" s="1"/>
  <c r="N11" i="7"/>
  <c r="G12" i="6" s="1"/>
  <c r="O10" i="7"/>
  <c r="I11" i="6" s="1"/>
  <c r="J11" i="6" s="1"/>
  <c r="N10" i="7"/>
  <c r="O9" i="7"/>
  <c r="I10" i="6" s="1"/>
  <c r="J10" i="6" s="1"/>
  <c r="N9" i="7"/>
  <c r="P9" i="7" s="1"/>
  <c r="P7" i="7"/>
  <c r="O7" i="7"/>
  <c r="I8" i="6" s="1"/>
  <c r="J8" i="6" s="1"/>
  <c r="N7" i="7"/>
  <c r="Q7" i="7" s="1"/>
  <c r="O6" i="7"/>
  <c r="I7" i="6" s="1"/>
  <c r="N6" i="7"/>
  <c r="P6" i="7" s="1"/>
  <c r="O5" i="7"/>
  <c r="I6" i="6" s="1"/>
  <c r="J6" i="6" s="1"/>
  <c r="N5" i="7"/>
  <c r="P5" i="7" s="1"/>
  <c r="P4" i="7"/>
  <c r="O4" i="7"/>
  <c r="I5" i="6" s="1"/>
  <c r="J5" i="6" s="1"/>
  <c r="N4" i="7"/>
  <c r="Q4" i="7" s="1"/>
  <c r="O2" i="7"/>
  <c r="I3" i="6" s="1"/>
  <c r="J3" i="6" s="1"/>
  <c r="N2" i="7"/>
  <c r="P2" i="7" s="1"/>
  <c r="O4" i="1"/>
  <c r="E5" i="6" s="1"/>
  <c r="F5" i="6" s="1"/>
  <c r="O5" i="1"/>
  <c r="E6" i="6" s="1"/>
  <c r="O6" i="1"/>
  <c r="E7" i="6" s="1"/>
  <c r="F7" i="6" s="1"/>
  <c r="O7" i="1"/>
  <c r="E8" i="6" s="1"/>
  <c r="F8" i="6" s="1"/>
  <c r="O9" i="1"/>
  <c r="E10" i="6" s="1"/>
  <c r="F10" i="6" s="1"/>
  <c r="O10" i="1"/>
  <c r="O11" i="1"/>
  <c r="E12" i="6" s="1"/>
  <c r="F12" i="6" s="1"/>
  <c r="O12" i="1"/>
  <c r="E13" i="6" s="1"/>
  <c r="F13" i="6" s="1"/>
  <c r="O13" i="1"/>
  <c r="E14" i="6" s="1"/>
  <c r="F14" i="6" s="1"/>
  <c r="O14" i="1"/>
  <c r="E15" i="6" s="1"/>
  <c r="F15" i="6" s="1"/>
  <c r="N4" i="1"/>
  <c r="C5" i="6" s="1"/>
  <c r="N6" i="1"/>
  <c r="P6" i="1" s="1"/>
  <c r="N7" i="1"/>
  <c r="N9" i="1"/>
  <c r="N10" i="1"/>
  <c r="P10" i="1" s="1"/>
  <c r="N11" i="1"/>
  <c r="P11" i="1" s="1"/>
  <c r="N12" i="1"/>
  <c r="P12" i="1" s="1"/>
  <c r="N13" i="1"/>
  <c r="P13" i="1" s="1"/>
  <c r="N14" i="1"/>
  <c r="P14" i="1" s="1"/>
  <c r="O2" i="1"/>
  <c r="E3" i="6" s="1"/>
  <c r="F3" i="6" s="1"/>
  <c r="N2" i="1"/>
  <c r="P2" i="1" s="1"/>
  <c r="Q6" i="1" l="1"/>
  <c r="Q9" i="7"/>
  <c r="G13" i="6"/>
  <c r="H13" i="6" s="1"/>
  <c r="Q5" i="7"/>
  <c r="G5" i="6"/>
  <c r="H5" i="6" s="1"/>
  <c r="G11" i="6"/>
  <c r="H11" i="6" s="1"/>
  <c r="P10" i="7"/>
  <c r="Q10" i="7" s="1"/>
  <c r="Q14" i="7"/>
  <c r="G10" i="6"/>
  <c r="H10" i="6" s="1"/>
  <c r="Q12" i="7"/>
  <c r="G6" i="6"/>
  <c r="H6" i="6" s="1"/>
  <c r="Q9" i="1"/>
  <c r="C11" i="6"/>
  <c r="Q14" i="1"/>
  <c r="C10" i="6"/>
  <c r="Q13" i="1"/>
  <c r="C8" i="6"/>
  <c r="D8" i="6" s="1"/>
  <c r="Q12" i="1"/>
  <c r="C7" i="6"/>
  <c r="D7" i="6" s="1"/>
  <c r="Q11" i="1"/>
  <c r="C15" i="6"/>
  <c r="C6" i="6"/>
  <c r="D6" i="6" s="1"/>
  <c r="Q10" i="1"/>
  <c r="C14" i="6"/>
  <c r="C13" i="6"/>
  <c r="C12" i="6"/>
  <c r="P11" i="7"/>
  <c r="Q11" i="7" s="1"/>
  <c r="H12" i="6" s="1"/>
  <c r="G7" i="6"/>
  <c r="Q6" i="7"/>
  <c r="J7" i="6" s="1"/>
  <c r="Q2" i="7"/>
  <c r="G3" i="6"/>
  <c r="H3" i="6" s="1"/>
  <c r="P9" i="1"/>
  <c r="P7" i="1"/>
  <c r="Q7" i="1" s="1"/>
  <c r="P5" i="1"/>
  <c r="Q5" i="1" s="1"/>
  <c r="F6" i="6" s="1"/>
  <c r="P4" i="1"/>
  <c r="Q4" i="1" s="1"/>
  <c r="D5" i="6" s="1"/>
  <c r="C3" i="6"/>
  <c r="D3" i="6" s="1"/>
  <c r="H7" i="6" l="1"/>
</calcChain>
</file>

<file path=xl/sharedStrings.xml><?xml version="1.0" encoding="utf-8"?>
<sst xmlns="http://schemas.openxmlformats.org/spreadsheetml/2006/main" count="112" uniqueCount="64">
  <si>
    <t>Description détaillée :</t>
  </si>
  <si>
    <t>En fonction des résultats d’une première évaluation, les professionnels mettent en place des actions d’amélioration de la qualité des soins.</t>
  </si>
  <si>
    <t>L’impact de ces actions est évalué par une nouvelle mesure des écarts entre la pratique réelle observée et la pratique attendue ou recommandée selon les mêmes critères d’évaluation.</t>
  </si>
  <si>
    <t>L'analyse des écarts observés identifie les différentes causes qui peuvent être de nature :</t>
  </si>
  <si>
    <t>- professionnelle (ex : manque de connaissances) ;</t>
  </si>
  <si>
    <t>- institutionnelle (ex : manque de méthode et/ou matériels inadéquats) ;</t>
  </si>
  <si>
    <t>- organisationnelle (ex : manque de coordination dans la prise en charge du patient) ;</t>
  </si>
  <si>
    <t>- personnelle (ex : manque de conviction et de motivation).</t>
  </si>
  <si>
    <t>La publication de la Solution pour la Sécurité du Patient (SSP) de type 3 : « No Go au bloc opératoire : comment renforcer les barrières de sécurité ? » a impliqué une révision de la check-list "sécurité du patient au bloc opératoire".</t>
  </si>
  <si>
    <t>Dans le cadre de l’analyse de la base de retour d’expérience Orthorisq, a été amené a faire une enquête de pratique. Sur les 663 (35,9 %) réponses analysées, l’étude a montré que 72,6 % des chirurgiens répondants ont été amenés, au moins une fois dans leur exercice professionnel, à stopper une procédure chirurgicale avant ou après l’anesthésie et avant la réalisation de l’incision. Dans la moitié des No Go survenus, la check-list « Sécurité du patient au bloc opératoire » avait été validée.</t>
  </si>
  <si>
    <t>Ainsi révisée en novembre 2018, une quatrième version V2018 met l’accent sur les trois objectifs de la check-list : vérifier, ensemble, pour prendre une décision sur la poursuite ou non (No Go) de l’intervention, et tracer la décision prise.</t>
  </si>
  <si>
    <t>La Fédération de Chirurgie Viscérale et Digestive, qui a pris part à l’élaboration de la SSP sur le NO GO, souhaite promouvoir et évaluer la mise en place de la nouvelle check-list auprès des chirurgiens viscéraux et digestifs.</t>
  </si>
  <si>
    <t>Objectifs pédagogiques :</t>
  </si>
  <si>
    <t>- Connaitre et mettre en oeuvre la check-list "sécurité du patient au bloc opératoire" V 2018</t>
  </si>
  <si>
    <t>Déroulé :</t>
  </si>
  <si>
    <t>Dès son inscription le chirurgien reçois des identifiants personnels afin de se connecter sur la plateforme d’e-learning THEIA.</t>
  </si>
  <si>
    <t>Il prend connaissance des référentiels communiqués :</t>
  </si>
  <si>
    <t>• Check-list "sécurité du patient au bloc opératoire" V 2018</t>
  </si>
  <si>
    <t>• Points-clés et solutions : No Go au bloc opératoire : comment renforcer les barrières de sécurité ?</t>
  </si>
  <si>
    <t>• Mode d’emploi de l’audit</t>
  </si>
  <si>
    <t>• Grille d’audit</t>
  </si>
  <si>
    <t>Instructions</t>
  </si>
  <si>
    <t>Etape 1 : 1er Tour - Évaluation des pratiques</t>
  </si>
  <si>
    <t>Le participant complète 10 grilles d’audits en fonction des référentiels communiqués.</t>
  </si>
  <si>
    <t>Le participant fait une synthèse du premier tour d’évaluation et identifie des actions d’amélioration de la qualité des soins à mettre en place.</t>
  </si>
  <si>
    <t>Ces actions doivent être concrètes, faisables, organisées dans le temps et suivies.</t>
  </si>
  <si>
    <t>Afin de suivre l’efficacité des actions d’amélioration des pratiques précédemment identifiées, le participant complète de nouveau les grilles d’audits proposées.</t>
  </si>
  <si>
    <t>Etape 2 : Mise en place d’actions d’amélioration</t>
  </si>
  <si>
    <t>Etape 3 : 2ème Tour - Réévaluation des pratiques</t>
  </si>
  <si>
    <t>L’audit clinique est une méthode d’évaluation des pratiques qui mesure les écarts entre la pratique réelle observée et la pratique attendue ou recommandée à partir d’indicateurs (critères d’évaluation)</t>
  </si>
  <si>
    <t>Items</t>
  </si>
  <si>
    <t>OUI</t>
  </si>
  <si>
    <t>NON</t>
  </si>
  <si>
    <t>NC</t>
  </si>
  <si>
    <t>Existe-t-il dans le dossier une check-list "matériel" en pré opératoire ?</t>
  </si>
  <si>
    <t>A la fin du temps 2 (time out), il est décidé et noté GO (OK pour l'incision) / NO GO (pas d'incision) ?</t>
  </si>
  <si>
    <t>Les prescriptions et la surveillance post opératoire sont discutés entre MAR et chirurgien au temps 3 de la check-list ?</t>
  </si>
  <si>
    <t>Existe-t-il dans le dossier la version 2018 de la check list et son mode d'emploi ?</t>
  </si>
  <si>
    <t>Si NO GO décidé, le dossier est-il analysé en RMM ?</t>
  </si>
  <si>
    <t xml:space="preserve">Y a-t-il dans le dossier informatisé, alertes et rappels sur :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</si>
  <si>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Disponibilité du matériel ?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</si>
  <si>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Présence des examens biologiques ?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</si>
  <si>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Présence des examens radiologiques ?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</si>
  <si>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Gestion des anticoagulants éventuels ?</t>
    </r>
  </si>
  <si>
    <t xml:space="preserve">Le chirurgien et l’anesthésiste sont présents :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</si>
  <si>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Au temps 2 de la check-list ?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</si>
  <si>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Au temps 3 de la check-list ?</t>
    </r>
  </si>
  <si>
    <t>Dossier 1</t>
  </si>
  <si>
    <t>Dossier 2</t>
  </si>
  <si>
    <t>Dossier 3</t>
  </si>
  <si>
    <t>Dossier 4</t>
  </si>
  <si>
    <t>Dossier 5</t>
  </si>
  <si>
    <t>Dossier 6</t>
  </si>
  <si>
    <t>Dossier 7</t>
  </si>
  <si>
    <t>Dossier 8</t>
  </si>
  <si>
    <t>Dossier 9</t>
  </si>
  <si>
    <t>Dossier 10</t>
  </si>
  <si>
    <t>1er TOUR</t>
  </si>
  <si>
    <t>2nd TOUR</t>
  </si>
  <si>
    <t>1er Tour</t>
  </si>
  <si>
    <t>2nd Tour</t>
  </si>
  <si>
    <t>TOTAL</t>
  </si>
  <si>
    <t>OUI %</t>
  </si>
  <si>
    <t>NON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</si>
</sst>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4" fillId="2" borderId="0" xfId="0" applyFont="1" applyFill="1" applyAlignment="1">
      <alignment horizontal="center"/>
    </xf>
    <xf numFmtId="0" fontId="3" fillId="3" borderId="0" xfId="0" applyFont="1" applyFill="1"/>
    <xf numFmtId="0" fontId="2" fillId="4" borderId="0" xfId="0" applyFont="1" applyFill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0" xfId="0" applyAlignment="1"/>
    <xf numFmtId="0" fontId="6" fillId="3" borderId="5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5"/>
    </xf>
    <xf numFmtId="9" fontId="11" fillId="5" borderId="9" xfId="1" applyFont="1" applyFill="1" applyBorder="1" applyAlignment="1">
      <alignment horizontal="center" vertical="center"/>
    </xf>
    <xf numFmtId="9" fontId="11" fillId="0" borderId="7" xfId="1" applyFont="1" applyBorder="1" applyAlignment="1">
      <alignment horizontal="center" vertical="center"/>
    </xf>
    <xf numFmtId="9" fontId="11" fillId="5" borderId="3" xfId="1" applyFont="1" applyFill="1" applyBorder="1" applyAlignment="1">
      <alignment horizontal="center" vertical="center"/>
    </xf>
    <xf numFmtId="9" fontId="11" fillId="0" borderId="7" xfId="1" applyFont="1" applyBorder="1" applyAlignment="1">
      <alignment vertical="center"/>
    </xf>
    <xf numFmtId="9" fontId="11" fillId="0" borderId="1" xfId="1" applyFont="1" applyBorder="1" applyAlignment="1">
      <alignment horizontal="center" vertical="center"/>
    </xf>
    <xf numFmtId="9" fontId="11" fillId="0" borderId="1" xfId="1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indent="5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00CA8-BB69-48C1-8409-54A5F7A71C13}">
  <dimension ref="A1:A32"/>
  <sheetViews>
    <sheetView tabSelected="1" workbookViewId="0">
      <selection activeCell="A11" sqref="A11"/>
    </sheetView>
  </sheetViews>
  <sheetFormatPr baseColWidth="10" defaultRowHeight="15" x14ac:dyDescent="0.25"/>
  <cols>
    <col min="1" max="1" width="182.42578125" customWidth="1"/>
  </cols>
  <sheetData>
    <row r="1" spans="1:1" x14ac:dyDescent="0.25">
      <c r="A1" s="3" t="s">
        <v>21</v>
      </c>
    </row>
    <row r="2" spans="1:1" x14ac:dyDescent="0.25">
      <c r="A2" s="5" t="s">
        <v>0</v>
      </c>
    </row>
    <row r="3" spans="1:1" ht="17.25" customHeight="1" x14ac:dyDescent="0.25">
      <c r="A3" s="1" t="s">
        <v>29</v>
      </c>
    </row>
    <row r="4" spans="1:1" x14ac:dyDescent="0.25">
      <c r="A4" s="1" t="s">
        <v>1</v>
      </c>
    </row>
    <row r="5" spans="1:1" x14ac:dyDescent="0.25">
      <c r="A5" s="1" t="s">
        <v>2</v>
      </c>
    </row>
    <row r="6" spans="1:1" x14ac:dyDescent="0.25">
      <c r="A6" s="1" t="s">
        <v>3</v>
      </c>
    </row>
    <row r="7" spans="1:1" x14ac:dyDescent="0.25">
      <c r="A7" s="2" t="s">
        <v>4</v>
      </c>
    </row>
    <row r="8" spans="1:1" x14ac:dyDescent="0.25">
      <c r="A8" s="2" t="s">
        <v>5</v>
      </c>
    </row>
    <row r="9" spans="1:1" x14ac:dyDescent="0.25">
      <c r="A9" s="2" t="s">
        <v>6</v>
      </c>
    </row>
    <row r="10" spans="1:1" x14ac:dyDescent="0.25">
      <c r="A10" s="2" t="s">
        <v>7</v>
      </c>
    </row>
    <row r="11" spans="1:1" ht="30" x14ac:dyDescent="0.25">
      <c r="A11" s="1" t="s">
        <v>8</v>
      </c>
    </row>
    <row r="12" spans="1:1" ht="45" x14ac:dyDescent="0.25">
      <c r="A12" s="1" t="s">
        <v>9</v>
      </c>
    </row>
    <row r="13" spans="1:1" ht="30" x14ac:dyDescent="0.25">
      <c r="A13" s="1" t="s">
        <v>10</v>
      </c>
    </row>
    <row r="14" spans="1:1" ht="30" x14ac:dyDescent="0.25">
      <c r="A14" s="1" t="s">
        <v>11</v>
      </c>
    </row>
    <row r="15" spans="1:1" x14ac:dyDescent="0.25">
      <c r="A15" s="1" t="s">
        <v>12</v>
      </c>
    </row>
    <row r="16" spans="1:1" x14ac:dyDescent="0.25">
      <c r="A16" s="1" t="s">
        <v>13</v>
      </c>
    </row>
    <row r="17" spans="1:1" x14ac:dyDescent="0.25">
      <c r="A17" s="1"/>
    </row>
    <row r="18" spans="1:1" x14ac:dyDescent="0.25">
      <c r="A18" s="5" t="s">
        <v>14</v>
      </c>
    </row>
    <row r="19" spans="1:1" x14ac:dyDescent="0.25">
      <c r="A19" s="1" t="s">
        <v>15</v>
      </c>
    </row>
    <row r="20" spans="1:1" x14ac:dyDescent="0.25">
      <c r="A20" s="1" t="s">
        <v>16</v>
      </c>
    </row>
    <row r="21" spans="1:1" x14ac:dyDescent="0.25">
      <c r="A21" s="2" t="s">
        <v>17</v>
      </c>
    </row>
    <row r="22" spans="1:1" x14ac:dyDescent="0.25">
      <c r="A22" s="2" t="s">
        <v>18</v>
      </c>
    </row>
    <row r="23" spans="1:1" x14ac:dyDescent="0.25">
      <c r="A23" s="2" t="s">
        <v>19</v>
      </c>
    </row>
    <row r="24" spans="1:1" x14ac:dyDescent="0.25">
      <c r="A24" s="2" t="s">
        <v>20</v>
      </c>
    </row>
    <row r="26" spans="1:1" x14ac:dyDescent="0.25">
      <c r="A26" s="4" t="s">
        <v>22</v>
      </c>
    </row>
    <row r="27" spans="1:1" x14ac:dyDescent="0.25">
      <c r="A27" t="s">
        <v>23</v>
      </c>
    </row>
    <row r="28" spans="1:1" x14ac:dyDescent="0.25">
      <c r="A28" s="4" t="s">
        <v>27</v>
      </c>
    </row>
    <row r="29" spans="1:1" x14ac:dyDescent="0.25">
      <c r="A29" t="s">
        <v>24</v>
      </c>
    </row>
    <row r="30" spans="1:1" x14ac:dyDescent="0.25">
      <c r="A30" t="s">
        <v>25</v>
      </c>
    </row>
    <row r="31" spans="1:1" x14ac:dyDescent="0.25">
      <c r="A31" s="4" t="s">
        <v>28</v>
      </c>
    </row>
    <row r="32" spans="1:1" x14ac:dyDescent="0.25">
      <c r="A32" t="s">
        <v>26</v>
      </c>
    </row>
  </sheetData>
  <sheetProtection algorithmName="SHA-512" hashValue="Omy1EffjFt93EufEFe1eWmem/6tzWL2e0suroc92UdtyGvmdpJ7n1cf+LIVroL4Y1Vz9WQ5pALztQcQx4tDAww==" saltValue="t0pMda9jBb8X3HC1TVwX0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DD0B-6ECE-4CCB-AD7C-EDDF246ED42F}">
  <dimension ref="A1:Q20"/>
  <sheetViews>
    <sheetView workbookViewId="0">
      <selection activeCell="G18" sqref="G18"/>
    </sheetView>
  </sheetViews>
  <sheetFormatPr baseColWidth="10" defaultRowHeight="15" x14ac:dyDescent="0.25"/>
  <cols>
    <col min="1" max="1" width="11.42578125" style="40"/>
    <col min="2" max="2" width="69.85546875" style="40" customWidth="1"/>
    <col min="3" max="16384" width="11.42578125" style="40"/>
  </cols>
  <sheetData>
    <row r="1" spans="1:17" ht="15.75" thickBot="1" x14ac:dyDescent="0.3">
      <c r="A1" s="38" t="s">
        <v>57</v>
      </c>
      <c r="B1" s="39" t="s">
        <v>30</v>
      </c>
      <c r="C1" s="39" t="s">
        <v>47</v>
      </c>
      <c r="D1" s="39" t="s">
        <v>48</v>
      </c>
      <c r="E1" s="39" t="s">
        <v>49</v>
      </c>
      <c r="F1" s="39" t="s">
        <v>50</v>
      </c>
      <c r="G1" s="39" t="s">
        <v>51</v>
      </c>
      <c r="H1" s="39" t="s">
        <v>52</v>
      </c>
      <c r="I1" s="39" t="s">
        <v>53</v>
      </c>
      <c r="J1" s="39" t="s">
        <v>54</v>
      </c>
      <c r="K1" s="39" t="s">
        <v>55</v>
      </c>
      <c r="L1" s="39" t="s">
        <v>56</v>
      </c>
      <c r="N1" s="57" t="s">
        <v>31</v>
      </c>
      <c r="O1" s="58" t="s">
        <v>32</v>
      </c>
      <c r="P1" s="58" t="s">
        <v>33</v>
      </c>
      <c r="Q1" s="58" t="s">
        <v>61</v>
      </c>
    </row>
    <row r="2" spans="1:17" ht="15.75" thickBot="1" x14ac:dyDescent="0.3">
      <c r="A2" s="41">
        <v>1</v>
      </c>
      <c r="B2" s="42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N2" s="59">
        <f>COUNTIF(C2:L2,"OUI")</f>
        <v>0</v>
      </c>
      <c r="O2" s="60">
        <f>COUNTIF(D2:M2,"NON")</f>
        <v>0</v>
      </c>
      <c r="P2" s="60">
        <f>COUNTIF(E2:N2,"NC")</f>
        <v>0</v>
      </c>
      <c r="Q2" s="60">
        <f>SUM(N2:P2)</f>
        <v>0</v>
      </c>
    </row>
    <row r="3" spans="1:17" ht="15.75" thickBot="1" x14ac:dyDescent="0.3">
      <c r="A3" s="44">
        <v>2</v>
      </c>
      <c r="B3" s="42" t="s">
        <v>39</v>
      </c>
      <c r="C3" s="45"/>
      <c r="D3" s="45"/>
      <c r="E3" s="45"/>
      <c r="F3" s="45"/>
      <c r="G3" s="45"/>
      <c r="H3" s="45"/>
      <c r="I3" s="45"/>
      <c r="J3" s="45"/>
      <c r="K3" s="45"/>
      <c r="L3" s="39"/>
      <c r="N3" s="61"/>
      <c r="O3" s="62"/>
      <c r="P3" s="58"/>
      <c r="Q3" s="58"/>
    </row>
    <row r="4" spans="1:17" ht="15.75" thickBot="1" x14ac:dyDescent="0.3">
      <c r="A4" s="46"/>
      <c r="B4" s="47" t="s">
        <v>40</v>
      </c>
      <c r="C4" s="48"/>
      <c r="D4" s="48"/>
      <c r="E4" s="48"/>
      <c r="F4" s="48"/>
      <c r="G4" s="48"/>
      <c r="H4" s="48"/>
      <c r="I4" s="48"/>
      <c r="J4" s="48"/>
      <c r="K4" s="48"/>
      <c r="L4" s="48"/>
      <c r="N4" s="63">
        <f t="shared" ref="N3:N14" si="0">COUNTIF(C4:L4,"OUI")</f>
        <v>0</v>
      </c>
      <c r="O4" s="64">
        <f t="shared" ref="O3:O14" si="1">COUNTIF(D4:M4,"NON")</f>
        <v>0</v>
      </c>
      <c r="P4" s="64">
        <f t="shared" ref="P3:P14" si="2">COUNTIF(E4:N4,"NC")</f>
        <v>0</v>
      </c>
      <c r="Q4" s="64">
        <f t="shared" ref="Q3:Q14" si="3">SUM(N4:P4)</f>
        <v>0</v>
      </c>
    </row>
    <row r="5" spans="1:17" ht="15.75" thickBot="1" x14ac:dyDescent="0.3">
      <c r="A5" s="49"/>
      <c r="B5" s="47" t="s">
        <v>41</v>
      </c>
      <c r="C5" s="48"/>
      <c r="D5" s="48"/>
      <c r="E5" s="48"/>
      <c r="F5" s="48"/>
      <c r="G5" s="48"/>
      <c r="H5" s="48"/>
      <c r="I5" s="48"/>
      <c r="J5" s="48"/>
      <c r="K5" s="48"/>
      <c r="L5" s="48"/>
      <c r="N5" s="63">
        <f t="shared" si="0"/>
        <v>0</v>
      </c>
      <c r="O5" s="64">
        <f t="shared" si="1"/>
        <v>0</v>
      </c>
      <c r="P5" s="64">
        <f t="shared" si="2"/>
        <v>0</v>
      </c>
      <c r="Q5" s="64">
        <f t="shared" si="3"/>
        <v>0</v>
      </c>
    </row>
    <row r="6" spans="1:17" ht="15.75" thickBot="1" x14ac:dyDescent="0.3">
      <c r="A6" s="49"/>
      <c r="B6" s="47" t="s">
        <v>42</v>
      </c>
      <c r="C6" s="48"/>
      <c r="D6" s="48"/>
      <c r="E6" s="48"/>
      <c r="F6" s="48"/>
      <c r="G6" s="48"/>
      <c r="H6" s="48"/>
      <c r="I6" s="48"/>
      <c r="J6" s="48"/>
      <c r="K6" s="48"/>
      <c r="L6" s="48"/>
      <c r="N6" s="63">
        <f t="shared" si="0"/>
        <v>0</v>
      </c>
      <c r="O6" s="64">
        <f t="shared" si="1"/>
        <v>0</v>
      </c>
      <c r="P6" s="64">
        <f t="shared" si="2"/>
        <v>0</v>
      </c>
      <c r="Q6" s="64">
        <f t="shared" si="3"/>
        <v>0</v>
      </c>
    </row>
    <row r="7" spans="1:17" ht="15.75" thickBot="1" x14ac:dyDescent="0.3">
      <c r="A7" s="50"/>
      <c r="B7" s="47" t="s">
        <v>43</v>
      </c>
      <c r="C7" s="43"/>
      <c r="D7" s="43"/>
      <c r="E7" s="43"/>
      <c r="F7" s="43"/>
      <c r="G7" s="43"/>
      <c r="H7" s="43"/>
      <c r="I7" s="43"/>
      <c r="J7" s="43"/>
      <c r="K7" s="43"/>
      <c r="L7" s="43"/>
      <c r="N7" s="59">
        <f t="shared" si="0"/>
        <v>0</v>
      </c>
      <c r="O7" s="60">
        <f t="shared" si="1"/>
        <v>0</v>
      </c>
      <c r="P7" s="60">
        <f t="shared" si="2"/>
        <v>0</v>
      </c>
      <c r="Q7" s="60">
        <f t="shared" si="3"/>
        <v>0</v>
      </c>
    </row>
    <row r="8" spans="1:17" ht="15.75" thickBot="1" x14ac:dyDescent="0.3">
      <c r="A8" s="44">
        <v>3</v>
      </c>
      <c r="B8" s="42" t="s">
        <v>44</v>
      </c>
      <c r="C8" s="51"/>
      <c r="D8" s="51"/>
      <c r="E8" s="51"/>
      <c r="F8" s="51"/>
      <c r="G8" s="51"/>
      <c r="H8" s="51"/>
      <c r="I8" s="51"/>
      <c r="J8" s="51"/>
      <c r="K8" s="51"/>
      <c r="L8" s="52"/>
      <c r="N8" s="65"/>
      <c r="O8" s="66"/>
      <c r="P8" s="67"/>
      <c r="Q8" s="67"/>
    </row>
    <row r="9" spans="1:17" ht="15.75" thickBot="1" x14ac:dyDescent="0.3">
      <c r="A9" s="46"/>
      <c r="B9" s="47" t="s">
        <v>45</v>
      </c>
      <c r="C9" s="48"/>
      <c r="D9" s="48"/>
      <c r="E9" s="48"/>
      <c r="F9" s="48"/>
      <c r="G9" s="48"/>
      <c r="H9" s="48"/>
      <c r="I9" s="48"/>
      <c r="J9" s="48"/>
      <c r="K9" s="48"/>
      <c r="L9" s="48"/>
      <c r="N9" s="63">
        <f t="shared" si="0"/>
        <v>0</v>
      </c>
      <c r="O9" s="64">
        <f t="shared" si="1"/>
        <v>0</v>
      </c>
      <c r="P9" s="64">
        <f t="shared" si="2"/>
        <v>0</v>
      </c>
      <c r="Q9" s="64">
        <f t="shared" si="3"/>
        <v>0</v>
      </c>
    </row>
    <row r="10" spans="1:17" ht="15.75" thickBot="1" x14ac:dyDescent="0.3">
      <c r="A10" s="50"/>
      <c r="B10" s="47" t="s">
        <v>46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N10" s="63">
        <f t="shared" si="0"/>
        <v>0</v>
      </c>
      <c r="O10" s="64">
        <f t="shared" si="1"/>
        <v>0</v>
      </c>
      <c r="P10" s="64">
        <f t="shared" si="2"/>
        <v>0</v>
      </c>
      <c r="Q10" s="64">
        <f t="shared" si="3"/>
        <v>0</v>
      </c>
    </row>
    <row r="11" spans="1:17" s="55" customFormat="1" ht="30.75" thickBot="1" x14ac:dyDescent="0.3">
      <c r="A11" s="53">
        <v>4</v>
      </c>
      <c r="B11" s="54" t="s">
        <v>35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N11" s="63">
        <f t="shared" si="0"/>
        <v>0</v>
      </c>
      <c r="O11" s="64">
        <f t="shared" si="1"/>
        <v>0</v>
      </c>
      <c r="P11" s="64">
        <f t="shared" si="2"/>
        <v>0</v>
      </c>
      <c r="Q11" s="64">
        <f t="shared" si="3"/>
        <v>0</v>
      </c>
    </row>
    <row r="12" spans="1:17" s="55" customFormat="1" ht="30.75" thickBot="1" x14ac:dyDescent="0.3">
      <c r="A12" s="53">
        <v>5</v>
      </c>
      <c r="B12" s="54" t="s">
        <v>36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N12" s="63">
        <f t="shared" si="0"/>
        <v>0</v>
      </c>
      <c r="O12" s="64">
        <f t="shared" si="1"/>
        <v>0</v>
      </c>
      <c r="P12" s="64">
        <f t="shared" si="2"/>
        <v>0</v>
      </c>
      <c r="Q12" s="64">
        <f t="shared" si="3"/>
        <v>0</v>
      </c>
    </row>
    <row r="13" spans="1:17" s="55" customFormat="1" ht="30.75" thickBot="1" x14ac:dyDescent="0.3">
      <c r="A13" s="53">
        <v>6</v>
      </c>
      <c r="B13" s="54" t="s">
        <v>37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N13" s="63">
        <f t="shared" si="0"/>
        <v>0</v>
      </c>
      <c r="O13" s="64">
        <f t="shared" si="1"/>
        <v>0</v>
      </c>
      <c r="P13" s="64">
        <f t="shared" si="2"/>
        <v>0</v>
      </c>
      <c r="Q13" s="64">
        <f t="shared" si="3"/>
        <v>0</v>
      </c>
    </row>
    <row r="14" spans="1:17" s="55" customFormat="1" ht="15.75" thickBot="1" x14ac:dyDescent="0.3">
      <c r="A14" s="53">
        <v>7</v>
      </c>
      <c r="B14" s="42" t="s">
        <v>38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N14" s="63">
        <f t="shared" si="0"/>
        <v>0</v>
      </c>
      <c r="O14" s="64">
        <f t="shared" si="1"/>
        <v>0</v>
      </c>
      <c r="P14" s="64">
        <f t="shared" si="2"/>
        <v>0</v>
      </c>
      <c r="Q14" s="64">
        <f t="shared" si="3"/>
        <v>0</v>
      </c>
    </row>
    <row r="20" spans="2:2" x14ac:dyDescent="0.25">
      <c r="B20" s="56"/>
    </row>
  </sheetData>
  <sheetProtection algorithmName="SHA-512" hashValue="0C7HE/vgk2YEbSxsvGJDoIvt94gu73f/UmS2sJ2CnKw62cd1akD6/se41jySYePn0hUeQ7GLn7ODIMgdGO2rsw==" saltValue="0t1X+tQm82Xnwv2ijn5TjQ==" spinCount="100000" sheet="1" objects="1" scenarios="1"/>
  <phoneticPr fontId="10" type="noConversion"/>
  <dataValidations count="1">
    <dataValidation type="list" allowBlank="1" showInputMessage="1" showErrorMessage="1" sqref="C2:L2 C4:L7 C9:L14" xr:uid="{D9A36B90-7B36-4322-A4E8-6A5F7E50D3F3}">
      <formula1>"OUI, NON, NC"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DDAE-91DB-4C97-AD34-ACEBCF9221E6}">
  <dimension ref="A1:Q20"/>
  <sheetViews>
    <sheetView workbookViewId="0">
      <selection activeCell="E26" sqref="E26"/>
    </sheetView>
  </sheetViews>
  <sheetFormatPr baseColWidth="10" defaultRowHeight="15" x14ac:dyDescent="0.25"/>
  <cols>
    <col min="1" max="1" width="11.42578125" style="40"/>
    <col min="2" max="2" width="69.85546875" style="40" customWidth="1"/>
    <col min="3" max="16384" width="11.42578125" style="40"/>
  </cols>
  <sheetData>
    <row r="1" spans="1:17" ht="15.75" thickBot="1" x14ac:dyDescent="0.3">
      <c r="A1" s="38" t="s">
        <v>58</v>
      </c>
      <c r="B1" s="39" t="s">
        <v>30</v>
      </c>
      <c r="C1" s="39" t="s">
        <v>47</v>
      </c>
      <c r="D1" s="39" t="s">
        <v>48</v>
      </c>
      <c r="E1" s="39" t="s">
        <v>49</v>
      </c>
      <c r="F1" s="39" t="s">
        <v>50</v>
      </c>
      <c r="G1" s="39" t="s">
        <v>51</v>
      </c>
      <c r="H1" s="39" t="s">
        <v>52</v>
      </c>
      <c r="I1" s="39" t="s">
        <v>53</v>
      </c>
      <c r="J1" s="39" t="s">
        <v>54</v>
      </c>
      <c r="K1" s="39" t="s">
        <v>55</v>
      </c>
      <c r="L1" s="39" t="s">
        <v>56</v>
      </c>
      <c r="N1" s="57" t="s">
        <v>31</v>
      </c>
      <c r="O1" s="58" t="s">
        <v>32</v>
      </c>
      <c r="P1" s="58" t="s">
        <v>33</v>
      </c>
      <c r="Q1" s="58" t="s">
        <v>61</v>
      </c>
    </row>
    <row r="2" spans="1:17" ht="15.75" thickBot="1" x14ac:dyDescent="0.3">
      <c r="A2" s="41">
        <v>1</v>
      </c>
      <c r="B2" s="42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N2" s="59">
        <f>COUNTIF(C2:L2,"OUI")</f>
        <v>0</v>
      </c>
      <c r="O2" s="60">
        <f>COUNTIF(D2:M2,"NON")</f>
        <v>0</v>
      </c>
      <c r="P2" s="60">
        <f>COUNTIF(E2:N2,"NC")</f>
        <v>0</v>
      </c>
      <c r="Q2" s="60">
        <f>SUM(N2:P2)</f>
        <v>0</v>
      </c>
    </row>
    <row r="3" spans="1:17" ht="15.75" thickBot="1" x14ac:dyDescent="0.3">
      <c r="A3" s="44">
        <v>2</v>
      </c>
      <c r="B3" s="42" t="s">
        <v>39</v>
      </c>
      <c r="C3" s="45"/>
      <c r="D3" s="45"/>
      <c r="E3" s="45"/>
      <c r="F3" s="45"/>
      <c r="G3" s="45"/>
      <c r="H3" s="45"/>
      <c r="I3" s="45"/>
      <c r="J3" s="45"/>
      <c r="K3" s="45"/>
      <c r="L3" s="39"/>
      <c r="N3" s="61"/>
      <c r="O3" s="62"/>
      <c r="P3" s="58"/>
      <c r="Q3" s="58"/>
    </row>
    <row r="4" spans="1:17" ht="15.75" thickBot="1" x14ac:dyDescent="0.3">
      <c r="A4" s="46"/>
      <c r="B4" s="47" t="s">
        <v>40</v>
      </c>
      <c r="C4" s="48"/>
      <c r="D4" s="48"/>
      <c r="E4" s="48"/>
      <c r="F4" s="48"/>
      <c r="G4" s="48"/>
      <c r="H4" s="48"/>
      <c r="I4" s="48"/>
      <c r="J4" s="48"/>
      <c r="K4" s="48"/>
      <c r="L4" s="48"/>
      <c r="N4" s="63">
        <f t="shared" ref="N4:N15" si="0">COUNTIF(C4:L4,"OUI")</f>
        <v>0</v>
      </c>
      <c r="O4" s="64">
        <f t="shared" ref="O4:O15" si="1">COUNTIF(D4:M4,"NON")</f>
        <v>0</v>
      </c>
      <c r="P4" s="64">
        <f t="shared" ref="P4:P15" si="2">COUNTIF(E4:N4,"NC")</f>
        <v>0</v>
      </c>
      <c r="Q4" s="64">
        <f t="shared" ref="Q3:Q14" si="3">SUM(N4:P4)</f>
        <v>0</v>
      </c>
    </row>
    <row r="5" spans="1:17" ht="15.75" thickBot="1" x14ac:dyDescent="0.3">
      <c r="A5" s="49"/>
      <c r="B5" s="47" t="s">
        <v>41</v>
      </c>
      <c r="C5" s="48"/>
      <c r="D5" s="48"/>
      <c r="E5" s="48"/>
      <c r="F5" s="48"/>
      <c r="G5" s="48"/>
      <c r="H5" s="48"/>
      <c r="I5" s="48"/>
      <c r="J5" s="48"/>
      <c r="K5" s="48"/>
      <c r="L5" s="48"/>
      <c r="N5" s="63">
        <f t="shared" si="0"/>
        <v>0</v>
      </c>
      <c r="O5" s="64">
        <f t="shared" si="1"/>
        <v>0</v>
      </c>
      <c r="P5" s="64">
        <f t="shared" si="2"/>
        <v>0</v>
      </c>
      <c r="Q5" s="64">
        <f t="shared" si="3"/>
        <v>0</v>
      </c>
    </row>
    <row r="6" spans="1:17" ht="15.75" thickBot="1" x14ac:dyDescent="0.3">
      <c r="A6" s="49"/>
      <c r="B6" s="47" t="s">
        <v>42</v>
      </c>
      <c r="C6" s="48"/>
      <c r="D6" s="48"/>
      <c r="E6" s="48"/>
      <c r="F6" s="48"/>
      <c r="G6" s="48"/>
      <c r="H6" s="48"/>
      <c r="I6" s="48"/>
      <c r="J6" s="48"/>
      <c r="K6" s="48"/>
      <c r="L6" s="48"/>
      <c r="N6" s="63">
        <f t="shared" si="0"/>
        <v>0</v>
      </c>
      <c r="O6" s="64">
        <f t="shared" si="1"/>
        <v>0</v>
      </c>
      <c r="P6" s="64">
        <f t="shared" si="2"/>
        <v>0</v>
      </c>
      <c r="Q6" s="64">
        <f t="shared" si="3"/>
        <v>0</v>
      </c>
    </row>
    <row r="7" spans="1:17" ht="15.75" thickBot="1" x14ac:dyDescent="0.3">
      <c r="A7" s="50"/>
      <c r="B7" s="47" t="s">
        <v>43</v>
      </c>
      <c r="C7" s="43"/>
      <c r="D7" s="43"/>
      <c r="E7" s="43"/>
      <c r="F7" s="43"/>
      <c r="G7" s="43"/>
      <c r="H7" s="43"/>
      <c r="I7" s="43"/>
      <c r="J7" s="43"/>
      <c r="K7" s="43"/>
      <c r="L7" s="43"/>
      <c r="N7" s="59">
        <f t="shared" si="0"/>
        <v>0</v>
      </c>
      <c r="O7" s="60">
        <f t="shared" si="1"/>
        <v>0</v>
      </c>
      <c r="P7" s="60">
        <f t="shared" si="2"/>
        <v>0</v>
      </c>
      <c r="Q7" s="60">
        <f t="shared" si="3"/>
        <v>0</v>
      </c>
    </row>
    <row r="8" spans="1:17" ht="15.75" thickBot="1" x14ac:dyDescent="0.3">
      <c r="A8" s="44">
        <v>3</v>
      </c>
      <c r="B8" s="42" t="s">
        <v>44</v>
      </c>
      <c r="C8" s="51"/>
      <c r="D8" s="51"/>
      <c r="E8" s="51"/>
      <c r="F8" s="51"/>
      <c r="G8" s="51"/>
      <c r="H8" s="51"/>
      <c r="I8" s="51"/>
      <c r="J8" s="51"/>
      <c r="K8" s="51"/>
      <c r="L8" s="52"/>
      <c r="N8" s="65"/>
      <c r="O8" s="66"/>
      <c r="P8" s="67"/>
      <c r="Q8" s="67"/>
    </row>
    <row r="9" spans="1:17" ht="15.75" thickBot="1" x14ac:dyDescent="0.3">
      <c r="A9" s="46"/>
      <c r="B9" s="47" t="s">
        <v>45</v>
      </c>
      <c r="C9" s="48"/>
      <c r="D9" s="48"/>
      <c r="E9" s="48"/>
      <c r="F9" s="48"/>
      <c r="G9" s="48"/>
      <c r="H9" s="48"/>
      <c r="I9" s="48"/>
      <c r="J9" s="48"/>
      <c r="K9" s="48"/>
      <c r="L9" s="48"/>
      <c r="N9" s="63">
        <f t="shared" si="0"/>
        <v>0</v>
      </c>
      <c r="O9" s="64">
        <f t="shared" si="1"/>
        <v>0</v>
      </c>
      <c r="P9" s="64">
        <f t="shared" si="2"/>
        <v>0</v>
      </c>
      <c r="Q9" s="64">
        <f t="shared" si="3"/>
        <v>0</v>
      </c>
    </row>
    <row r="10" spans="1:17" ht="15.75" thickBot="1" x14ac:dyDescent="0.3">
      <c r="A10" s="50"/>
      <c r="B10" s="47" t="s">
        <v>46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N10" s="63">
        <f t="shared" si="0"/>
        <v>0</v>
      </c>
      <c r="O10" s="64">
        <f t="shared" si="1"/>
        <v>0</v>
      </c>
      <c r="P10" s="64">
        <f t="shared" si="2"/>
        <v>0</v>
      </c>
      <c r="Q10" s="64">
        <f t="shared" si="3"/>
        <v>0</v>
      </c>
    </row>
    <row r="11" spans="1:17" s="55" customFormat="1" ht="30.75" thickBot="1" x14ac:dyDescent="0.3">
      <c r="A11" s="53">
        <v>4</v>
      </c>
      <c r="B11" s="54" t="s">
        <v>35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N11" s="63">
        <f t="shared" si="0"/>
        <v>0</v>
      </c>
      <c r="O11" s="64">
        <f t="shared" si="1"/>
        <v>0</v>
      </c>
      <c r="P11" s="64">
        <f t="shared" si="2"/>
        <v>0</v>
      </c>
      <c r="Q11" s="64">
        <f t="shared" si="3"/>
        <v>0</v>
      </c>
    </row>
    <row r="12" spans="1:17" s="55" customFormat="1" ht="30.75" thickBot="1" x14ac:dyDescent="0.3">
      <c r="A12" s="53">
        <v>5</v>
      </c>
      <c r="B12" s="54" t="s">
        <v>36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N12" s="63">
        <f t="shared" si="0"/>
        <v>0</v>
      </c>
      <c r="O12" s="64">
        <f t="shared" si="1"/>
        <v>0</v>
      </c>
      <c r="P12" s="64">
        <f t="shared" si="2"/>
        <v>0</v>
      </c>
      <c r="Q12" s="64">
        <f t="shared" si="3"/>
        <v>0</v>
      </c>
    </row>
    <row r="13" spans="1:17" s="55" customFormat="1" ht="30.75" thickBot="1" x14ac:dyDescent="0.3">
      <c r="A13" s="53">
        <v>6</v>
      </c>
      <c r="B13" s="54" t="s">
        <v>37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N13" s="63">
        <f t="shared" si="0"/>
        <v>0</v>
      </c>
      <c r="O13" s="64">
        <f t="shared" si="1"/>
        <v>0</v>
      </c>
      <c r="P13" s="64">
        <f t="shared" si="2"/>
        <v>0</v>
      </c>
      <c r="Q13" s="64">
        <f t="shared" si="3"/>
        <v>0</v>
      </c>
    </row>
    <row r="14" spans="1:17" s="55" customFormat="1" ht="15.75" thickBot="1" x14ac:dyDescent="0.3">
      <c r="A14" s="53">
        <v>7</v>
      </c>
      <c r="B14" s="42" t="s">
        <v>38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N14" s="63">
        <f t="shared" si="0"/>
        <v>0</v>
      </c>
      <c r="O14" s="64">
        <f t="shared" si="1"/>
        <v>0</v>
      </c>
      <c r="P14" s="64">
        <f t="shared" si="2"/>
        <v>0</v>
      </c>
      <c r="Q14" s="64">
        <f t="shared" si="3"/>
        <v>0</v>
      </c>
    </row>
    <row r="20" spans="2:2" x14ac:dyDescent="0.25">
      <c r="B20" s="56"/>
    </row>
  </sheetData>
  <sheetProtection algorithmName="SHA-512" hashValue="miJIQOapCazs3wDBP4bLF9gASgv1cLNU7iwykcgnbkMLiNAnlpjw5coFbXP7JibyO1jjuhrS5zLy6B+KWtgYNQ==" saltValue="HM6hipBVXKD25RrTw8lTzA==" spinCount="100000" sheet="1" objects="1" scenarios="1"/>
  <dataValidations count="1">
    <dataValidation type="list" allowBlank="1" showInputMessage="1" showErrorMessage="1" sqref="C2:L2 C4:L7 C9:L14" xr:uid="{EDEDA94A-BF20-41C3-B8D9-063CEA12698B}">
      <formula1>"OUI, NON, NC"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6B48-07E2-40DB-A1E4-E504F9EC8EE4}">
  <dimension ref="A1:J20"/>
  <sheetViews>
    <sheetView workbookViewId="0">
      <selection activeCell="B26" sqref="B26"/>
    </sheetView>
  </sheetViews>
  <sheetFormatPr baseColWidth="10" defaultRowHeight="15" x14ac:dyDescent="0.25"/>
  <cols>
    <col min="2" max="2" width="69.85546875" customWidth="1"/>
  </cols>
  <sheetData>
    <row r="1" spans="1:10" ht="15.75" thickBot="1" x14ac:dyDescent="0.3">
      <c r="C1" s="25" t="s">
        <v>59</v>
      </c>
      <c r="D1" s="24"/>
      <c r="E1" s="24"/>
      <c r="F1" s="23"/>
      <c r="G1" s="25" t="s">
        <v>60</v>
      </c>
      <c r="H1" s="24"/>
      <c r="I1" s="24"/>
      <c r="J1" s="23"/>
    </row>
    <row r="2" spans="1:10" ht="15.75" thickBot="1" x14ac:dyDescent="0.3">
      <c r="A2" s="6"/>
      <c r="B2" s="10" t="s">
        <v>30</v>
      </c>
      <c r="C2" s="6" t="s">
        <v>31</v>
      </c>
      <c r="D2" s="30" t="s">
        <v>62</v>
      </c>
      <c r="E2" s="7" t="s">
        <v>32</v>
      </c>
      <c r="F2" s="30" t="s">
        <v>63</v>
      </c>
      <c r="G2" s="29" t="s">
        <v>31</v>
      </c>
      <c r="H2" s="30" t="s">
        <v>62</v>
      </c>
      <c r="I2" s="7" t="s">
        <v>32</v>
      </c>
      <c r="J2" s="30" t="s">
        <v>63</v>
      </c>
    </row>
    <row r="3" spans="1:10" ht="15.75" thickBot="1" x14ac:dyDescent="0.3">
      <c r="A3" s="13">
        <v>1</v>
      </c>
      <c r="B3" s="15" t="s">
        <v>34</v>
      </c>
      <c r="C3" s="26">
        <f>'1er Tour'!N2</f>
        <v>0</v>
      </c>
      <c r="D3" s="32" t="str">
        <f>IF(C3=0," ",C3/'1er Tour'!Q2)</f>
        <v xml:space="preserve"> </v>
      </c>
      <c r="E3" s="16">
        <f>'1er Tour'!O2</f>
        <v>0</v>
      </c>
      <c r="F3" s="32" t="str">
        <f>IF(E3=0," ",E3/'1er Tour'!Q2)</f>
        <v xml:space="preserve"> </v>
      </c>
      <c r="G3" s="26">
        <f>'2nd TOUR'!N2</f>
        <v>0</v>
      </c>
      <c r="H3" s="32" t="str">
        <f>IF(G3=0," ",G3/'2nd TOUR'!Q2)</f>
        <v xml:space="preserve"> </v>
      </c>
      <c r="I3" s="16">
        <f>'2nd TOUR'!O2</f>
        <v>0</v>
      </c>
      <c r="J3" s="32" t="str">
        <f>IF(I3=0," ",I3/'2nd TOUR'!Q2)</f>
        <v xml:space="preserve"> </v>
      </c>
    </row>
    <row r="4" spans="1:10" ht="15.75" thickBot="1" x14ac:dyDescent="0.3">
      <c r="A4" s="20">
        <v>2</v>
      </c>
      <c r="B4" s="15" t="s">
        <v>39</v>
      </c>
      <c r="C4" s="6"/>
      <c r="D4" s="36" t="str">
        <f>IF(C4=0," ",C4/'1er Tour'!Q3)</f>
        <v xml:space="preserve"> </v>
      </c>
      <c r="E4" s="10"/>
      <c r="F4" s="36" t="str">
        <f>IF(E4=0," ",E4/'1er Tour'!Q3)</f>
        <v xml:space="preserve"> </v>
      </c>
      <c r="G4" s="9">
        <f>'2nd TOUR'!N3</f>
        <v>0</v>
      </c>
      <c r="H4" s="33" t="str">
        <f>IF(G4=0," ",G4/'2nd TOUR'!Q3)</f>
        <v xml:space="preserve"> </v>
      </c>
      <c r="I4" s="10"/>
      <c r="J4" s="36" t="str">
        <f>IF(I4=0," ",I4/'2nd TOUR'!Q3)</f>
        <v xml:space="preserve"> </v>
      </c>
    </row>
    <row r="5" spans="1:10" ht="15.75" thickBot="1" x14ac:dyDescent="0.3">
      <c r="A5" s="21"/>
      <c r="B5" s="31" t="s">
        <v>40</v>
      </c>
      <c r="C5" s="27">
        <f>'1er Tour'!N4</f>
        <v>0</v>
      </c>
      <c r="D5" s="34" t="str">
        <f>IF(C5=0," ",C5/'1er Tour'!Q4)</f>
        <v xml:space="preserve"> </v>
      </c>
      <c r="E5" s="17">
        <f>'1er Tour'!O4</f>
        <v>0</v>
      </c>
      <c r="F5" s="34" t="str">
        <f>IF(E5=0," ",E5/'1er Tour'!Q4)</f>
        <v xml:space="preserve"> </v>
      </c>
      <c r="G5" s="27">
        <f>'2nd TOUR'!N4</f>
        <v>0</v>
      </c>
      <c r="H5" s="34" t="str">
        <f>IF(G5=0," ",G5/'2nd TOUR'!Q4)</f>
        <v xml:space="preserve"> </v>
      </c>
      <c r="I5" s="17">
        <f>'2nd TOUR'!O4</f>
        <v>0</v>
      </c>
      <c r="J5" s="34" t="str">
        <f>IF(I5=0," ",I5/'2nd TOUR'!Q4)</f>
        <v xml:space="preserve"> </v>
      </c>
    </row>
    <row r="6" spans="1:10" ht="15.75" thickBot="1" x14ac:dyDescent="0.3">
      <c r="A6" s="22"/>
      <c r="B6" s="31" t="s">
        <v>41</v>
      </c>
      <c r="C6" s="27">
        <f>'1er Tour'!N5</f>
        <v>0</v>
      </c>
      <c r="D6" s="34" t="str">
        <f>IF(C6=0," ",C6/'1er Tour'!Q5)</f>
        <v xml:space="preserve"> </v>
      </c>
      <c r="E6" s="17">
        <f>'1er Tour'!O5</f>
        <v>0</v>
      </c>
      <c r="F6" s="34" t="str">
        <f>IF(E6=0," ",E6/'1er Tour'!Q5)</f>
        <v xml:space="preserve"> </v>
      </c>
      <c r="G6" s="27">
        <f>'2nd TOUR'!N5</f>
        <v>0</v>
      </c>
      <c r="H6" s="34" t="str">
        <f>IF(G6=0," ",G6/'2nd TOUR'!Q5)</f>
        <v xml:space="preserve"> </v>
      </c>
      <c r="I6" s="17">
        <f>'2nd TOUR'!O5</f>
        <v>0</v>
      </c>
      <c r="J6" s="34" t="str">
        <f>IF(I6=0," ",I6/'2nd TOUR'!Q5)</f>
        <v xml:space="preserve"> </v>
      </c>
    </row>
    <row r="7" spans="1:10" ht="15.75" thickBot="1" x14ac:dyDescent="0.3">
      <c r="A7" s="22"/>
      <c r="B7" s="31" t="s">
        <v>42</v>
      </c>
      <c r="C7" s="27">
        <f>'1er Tour'!N6</f>
        <v>0</v>
      </c>
      <c r="D7" s="34" t="str">
        <f>IF(C7=0," ",C7/'1er Tour'!Q6)</f>
        <v xml:space="preserve"> </v>
      </c>
      <c r="E7" s="17">
        <f>'1er Tour'!O6</f>
        <v>0</v>
      </c>
      <c r="F7" s="34" t="str">
        <f>IF(E7=0," ",E7/'1er Tour'!Q6)</f>
        <v xml:space="preserve"> </v>
      </c>
      <c r="G7" s="27">
        <f>'2nd TOUR'!N6</f>
        <v>0</v>
      </c>
      <c r="H7" s="34" t="str">
        <f>IF(G7=0," ",G7/'2nd TOUR'!Q6)</f>
        <v xml:space="preserve"> </v>
      </c>
      <c r="I7" s="17">
        <f>'2nd TOUR'!O6</f>
        <v>0</v>
      </c>
      <c r="J7" s="34" t="str">
        <f>IF(I7=0," ",I7/'2nd TOUR'!Q6)</f>
        <v xml:space="preserve"> </v>
      </c>
    </row>
    <row r="8" spans="1:10" ht="15.75" thickBot="1" x14ac:dyDescent="0.3">
      <c r="A8" s="8"/>
      <c r="B8" s="31" t="s">
        <v>43</v>
      </c>
      <c r="C8" s="27">
        <f>'1er Tour'!N7</f>
        <v>0</v>
      </c>
      <c r="D8" s="34" t="str">
        <f>IF(C8=0," ",C8/'1er Tour'!Q7)</f>
        <v xml:space="preserve"> </v>
      </c>
      <c r="E8" s="17">
        <f>'1er Tour'!O7</f>
        <v>0</v>
      </c>
      <c r="F8" s="34" t="str">
        <f>IF(E8=0," ",E8/'1er Tour'!Q7)</f>
        <v xml:space="preserve"> </v>
      </c>
      <c r="G8" s="27">
        <f>'2nd TOUR'!N7</f>
        <v>0</v>
      </c>
      <c r="H8" s="34" t="str">
        <f>IF(G8=0," ",G8/'2nd TOUR'!Q7)</f>
        <v xml:space="preserve"> </v>
      </c>
      <c r="I8" s="17">
        <f>'2nd TOUR'!O7</f>
        <v>0</v>
      </c>
      <c r="J8" s="34" t="str">
        <f>IF(I8=0," ",I8/'2nd TOUR'!Q7)</f>
        <v xml:space="preserve"> </v>
      </c>
    </row>
    <row r="9" spans="1:10" ht="15.75" thickBot="1" x14ac:dyDescent="0.3">
      <c r="A9" s="20">
        <v>3</v>
      </c>
      <c r="B9" s="15" t="s">
        <v>44</v>
      </c>
      <c r="C9" s="28"/>
      <c r="D9" s="37" t="str">
        <f>IF(C9=0," ",C9/'1er Tour'!Q8)</f>
        <v xml:space="preserve"> </v>
      </c>
      <c r="E9" s="12"/>
      <c r="F9" s="37" t="str">
        <f>IF(E9=0," ",E9/'1er Tour'!Q8)</f>
        <v xml:space="preserve"> </v>
      </c>
      <c r="G9" s="11"/>
      <c r="H9" s="35" t="str">
        <f>IF(G9=0," ",G9/'2nd TOUR'!Q8)</f>
        <v xml:space="preserve"> </v>
      </c>
      <c r="I9" s="12"/>
      <c r="J9" s="37" t="str">
        <f>IF(I9=0," ",I9/'2nd TOUR'!Q8)</f>
        <v xml:space="preserve"> </v>
      </c>
    </row>
    <row r="10" spans="1:10" ht="15.75" thickBot="1" x14ac:dyDescent="0.3">
      <c r="A10" s="21"/>
      <c r="B10" s="31" t="s">
        <v>45</v>
      </c>
      <c r="C10" s="27">
        <f>'1er Tour'!N9</f>
        <v>0</v>
      </c>
      <c r="D10" s="34" t="str">
        <f>IF(C10=0," ",C10/'1er Tour'!Q9)</f>
        <v xml:space="preserve"> </v>
      </c>
      <c r="E10" s="17">
        <f>'1er Tour'!O9</f>
        <v>0</v>
      </c>
      <c r="F10" s="34" t="str">
        <f>IF(E10=0," ",E10/'1er Tour'!Q9)</f>
        <v xml:space="preserve"> </v>
      </c>
      <c r="G10" s="27">
        <f>'2nd TOUR'!N9</f>
        <v>0</v>
      </c>
      <c r="H10" s="34" t="str">
        <f>IF(G10=0," ",G10/'2nd TOUR'!Q9)</f>
        <v xml:space="preserve"> </v>
      </c>
      <c r="I10" s="17">
        <f>'2nd TOUR'!O9</f>
        <v>0</v>
      </c>
      <c r="J10" s="34" t="str">
        <f>IF(I10=0," ",I10/'2nd TOUR'!Q9)</f>
        <v xml:space="preserve"> </v>
      </c>
    </row>
    <row r="11" spans="1:10" ht="15.75" thickBot="1" x14ac:dyDescent="0.3">
      <c r="A11" s="8"/>
      <c r="B11" s="31" t="s">
        <v>46</v>
      </c>
      <c r="C11" s="27">
        <f>'1er Tour'!N10</f>
        <v>0</v>
      </c>
      <c r="D11" s="34" t="str">
        <f>IF(C11=0," ",C11/'1er Tour'!Q10)</f>
        <v xml:space="preserve"> </v>
      </c>
      <c r="E11" s="17">
        <f>'1er Tour'!O10</f>
        <v>0</v>
      </c>
      <c r="F11" s="34" t="str">
        <f>IF(E11=0," ",E11/'1er Tour'!Q10)</f>
        <v xml:space="preserve"> </v>
      </c>
      <c r="G11" s="27">
        <f>'2nd TOUR'!N10</f>
        <v>0</v>
      </c>
      <c r="H11" s="34" t="str">
        <f>IF(G11=0," ",G11/'2nd TOUR'!Q10)</f>
        <v xml:space="preserve"> </v>
      </c>
      <c r="I11" s="17">
        <f>'2nd TOUR'!O10</f>
        <v>0</v>
      </c>
      <c r="J11" s="34" t="str">
        <f>IF(I11=0," ",I11/'2nd TOUR'!Q10)</f>
        <v xml:space="preserve"> </v>
      </c>
    </row>
    <row r="12" spans="1:10" s="1" customFormat="1" ht="30.75" thickBot="1" x14ac:dyDescent="0.3">
      <c r="A12" s="14">
        <v>4</v>
      </c>
      <c r="B12" s="19" t="s">
        <v>35</v>
      </c>
      <c r="C12" s="27">
        <f>'1er Tour'!N11</f>
        <v>0</v>
      </c>
      <c r="D12" s="34" t="str">
        <f>IF(C12=0," ",C12/'1er Tour'!Q11)</f>
        <v xml:space="preserve"> </v>
      </c>
      <c r="E12" s="17">
        <f>'1er Tour'!O11</f>
        <v>0</v>
      </c>
      <c r="F12" s="34" t="str">
        <f>IF(E12=0," ",E12/'1er Tour'!Q11)</f>
        <v xml:space="preserve"> </v>
      </c>
      <c r="G12" s="27">
        <f>'2nd TOUR'!N11</f>
        <v>0</v>
      </c>
      <c r="H12" s="34" t="str">
        <f>IF(G12=0," ",G12/'2nd TOUR'!Q11)</f>
        <v xml:space="preserve"> </v>
      </c>
      <c r="I12" s="17">
        <f>'2nd TOUR'!O11</f>
        <v>0</v>
      </c>
      <c r="J12" s="34" t="str">
        <f>IF(I12=0," ",I12/'2nd TOUR'!Q11)</f>
        <v xml:space="preserve"> </v>
      </c>
    </row>
    <row r="13" spans="1:10" s="1" customFormat="1" ht="30.75" thickBot="1" x14ac:dyDescent="0.3">
      <c r="A13" s="14">
        <v>5</v>
      </c>
      <c r="B13" s="19" t="s">
        <v>36</v>
      </c>
      <c r="C13" s="27">
        <f>'1er Tour'!N12</f>
        <v>0</v>
      </c>
      <c r="D13" s="34" t="str">
        <f>IF(C13=0," ",C13/'1er Tour'!Q12)</f>
        <v xml:space="preserve"> </v>
      </c>
      <c r="E13" s="17">
        <f>'1er Tour'!O12</f>
        <v>0</v>
      </c>
      <c r="F13" s="34" t="str">
        <f>IF(E13=0," ",E13/'1er Tour'!Q12)</f>
        <v xml:space="preserve"> </v>
      </c>
      <c r="G13" s="27">
        <f>'2nd TOUR'!N12</f>
        <v>0</v>
      </c>
      <c r="H13" s="34" t="str">
        <f>IF(G13=0," ",G13/'2nd TOUR'!Q12)</f>
        <v xml:space="preserve"> </v>
      </c>
      <c r="I13" s="17">
        <f>'2nd TOUR'!O12</f>
        <v>0</v>
      </c>
      <c r="J13" s="34" t="str">
        <f>IF(I13=0," ",I13/'2nd TOUR'!Q12)</f>
        <v xml:space="preserve"> </v>
      </c>
    </row>
    <row r="14" spans="1:10" s="1" customFormat="1" ht="30.75" thickBot="1" x14ac:dyDescent="0.3">
      <c r="A14" s="14">
        <v>6</v>
      </c>
      <c r="B14" s="19" t="s">
        <v>37</v>
      </c>
      <c r="C14" s="27">
        <f>'1er Tour'!N13</f>
        <v>0</v>
      </c>
      <c r="D14" s="34" t="str">
        <f>IF(C14=0," ",C14/'1er Tour'!Q13)</f>
        <v xml:space="preserve"> </v>
      </c>
      <c r="E14" s="17">
        <f>'1er Tour'!O13</f>
        <v>0</v>
      </c>
      <c r="F14" s="34" t="str">
        <f>IF(E14=0," ",E14/'1er Tour'!Q13)</f>
        <v xml:space="preserve"> </v>
      </c>
      <c r="G14" s="27">
        <f>'2nd TOUR'!N13</f>
        <v>0</v>
      </c>
      <c r="H14" s="34" t="str">
        <f>IF(G14=0," ",G14/'2nd TOUR'!Q13)</f>
        <v xml:space="preserve"> </v>
      </c>
      <c r="I14" s="17">
        <f>'2nd TOUR'!O13</f>
        <v>0</v>
      </c>
      <c r="J14" s="34" t="str">
        <f>IF(I14=0," ",I14/'2nd TOUR'!Q13)</f>
        <v xml:space="preserve"> </v>
      </c>
    </row>
    <row r="15" spans="1:10" s="1" customFormat="1" ht="15.75" thickBot="1" x14ac:dyDescent="0.3">
      <c r="A15" s="14">
        <v>7</v>
      </c>
      <c r="B15" s="15" t="s">
        <v>38</v>
      </c>
      <c r="C15" s="27">
        <f>'1er Tour'!N14</f>
        <v>0</v>
      </c>
      <c r="D15" s="34" t="str">
        <f>IF(C15=0," ",C15/'1er Tour'!Q14)</f>
        <v xml:space="preserve"> </v>
      </c>
      <c r="E15" s="17">
        <f>'1er Tour'!O14</f>
        <v>0</v>
      </c>
      <c r="F15" s="34" t="str">
        <f>IF(E15=0," ",E15/'1er Tour'!Q14)</f>
        <v xml:space="preserve"> </v>
      </c>
      <c r="G15" s="27">
        <f>'2nd TOUR'!N14</f>
        <v>0</v>
      </c>
      <c r="H15" s="34" t="str">
        <f>IF(G15=0," ",G15/'2nd TOUR'!Q14)</f>
        <v xml:space="preserve"> </v>
      </c>
      <c r="I15" s="17">
        <f>'2nd TOUR'!O14</f>
        <v>0</v>
      </c>
      <c r="J15" s="34" t="str">
        <f>IF(I15=0," ",I15/'2nd TOUR'!Q14)</f>
        <v xml:space="preserve"> </v>
      </c>
    </row>
    <row r="20" spans="2:2" x14ac:dyDescent="0.25">
      <c r="B20" s="18"/>
    </row>
  </sheetData>
  <sheetProtection algorithmName="SHA-512" hashValue="KEH000Q+qaPimoZdTbuwA8izeG72Nbh+ah5QEQGxYhX4abOcZ+YhkGsr5/pHmz6HBypFKgWf9MCKFhCJlaM6nw==" saltValue="ITFDW/PxmsHNhqQNAgyCOw==" spinCount="100000" sheet="1" objects="1" scenarios="1"/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Instructions</vt:lpstr>
      <vt:lpstr>1er Tour</vt:lpstr>
      <vt:lpstr>2nd TOUR</vt:lpstr>
      <vt:lpstr>Synthèse 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Chloé CARRIERE</dc:creator>
  <cp:lastModifiedBy>Chloé CARRIERE</cp:lastModifiedBy>
  <dcterms:created xsi:type="dcterms:W3CDTF">2019-09-17T08:43:40Z</dcterms:created>
  <dcterms:modified xsi:type="dcterms:W3CDTF">2019-09-17T09:34:22Z</dcterms:modified>
</cp:coreProperties>
</file>